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3635" windowHeight="8190" activeTab="0"/>
  </bookViews>
  <sheets>
    <sheet name="Micro" sheetId="1" r:id="rId1"/>
    <sheet name="Mini" sheetId="2" r:id="rId2"/>
    <sheet name="Yamaha" sheetId="3" r:id="rId3"/>
    <sheet name="Rotax Max" sheetId="4" r:id="rId4"/>
    <sheet name="KZ 2" sheetId="5" r:id="rId5"/>
    <sheet name="Blad1" sheetId="6" r:id="rId6"/>
  </sheets>
  <definedNames/>
  <calcPr fullCalcOnLoad="1"/>
</workbook>
</file>

<file path=xl/sharedStrings.xml><?xml version="1.0" encoding="utf-8"?>
<sst xmlns="http://schemas.openxmlformats.org/spreadsheetml/2006/main" count="241" uniqueCount="92">
  <si>
    <t>Nr</t>
  </si>
  <si>
    <t>Namn</t>
  </si>
  <si>
    <t>Förening</t>
  </si>
  <si>
    <t>Lic</t>
  </si>
  <si>
    <t>25</t>
  </si>
  <si>
    <t>Jonathan Melander</t>
  </si>
  <si>
    <t>Piteå MS</t>
  </si>
  <si>
    <t>B</t>
  </si>
  <si>
    <t>27</t>
  </si>
  <si>
    <t>Elin Åström</t>
  </si>
  <si>
    <t>VKRC Ö-vik</t>
  </si>
  <si>
    <t>29</t>
  </si>
  <si>
    <t>Albin Loggert</t>
  </si>
  <si>
    <t>Luleå MS</t>
  </si>
  <si>
    <t>31</t>
  </si>
  <si>
    <t>Kennet Lindqvist</t>
  </si>
  <si>
    <t>Vuollerims MF</t>
  </si>
  <si>
    <t>32</t>
  </si>
  <si>
    <t>Viktor Lundgren</t>
  </si>
  <si>
    <t>33</t>
  </si>
  <si>
    <t>Simon Grundström</t>
  </si>
  <si>
    <t>Lycksele MK</t>
  </si>
  <si>
    <t>34</t>
  </si>
  <si>
    <t>Ebba Enbom</t>
  </si>
  <si>
    <t>39</t>
  </si>
  <si>
    <t>Anton Niederbach</t>
  </si>
  <si>
    <t>43</t>
  </si>
  <si>
    <t>Konrad Boström</t>
  </si>
  <si>
    <t>Skellefteå MS</t>
  </si>
  <si>
    <t>45</t>
  </si>
  <si>
    <t>Albin Jansson</t>
  </si>
  <si>
    <t>46</t>
  </si>
  <si>
    <t>Emil Nyberg</t>
  </si>
  <si>
    <t>81</t>
  </si>
  <si>
    <t>Caroline Karlsson</t>
  </si>
  <si>
    <t>D</t>
  </si>
  <si>
    <t>83</t>
  </si>
  <si>
    <t>Linus Hedlund Forsberg</t>
  </si>
  <si>
    <t>88</t>
  </si>
  <si>
    <t>William Norgren</t>
  </si>
  <si>
    <t>Anmälare</t>
  </si>
  <si>
    <t>Kval  1</t>
  </si>
  <si>
    <t>Kval 2</t>
  </si>
  <si>
    <t>Kval  3</t>
  </si>
  <si>
    <t>Kval  4</t>
  </si>
  <si>
    <t>Kval  5</t>
  </si>
  <si>
    <t>Kval  6</t>
  </si>
  <si>
    <t>Kval  7</t>
  </si>
  <si>
    <t>Oliver Lindqvist</t>
  </si>
  <si>
    <t>Jonathan Arvidsson</t>
  </si>
  <si>
    <t>Alex Qvarnlöf</t>
  </si>
  <si>
    <t>Anton Lundin</t>
  </si>
  <si>
    <t>Umeå AK</t>
  </si>
  <si>
    <t>Pontus Larsson</t>
  </si>
  <si>
    <t>Alexander Åström</t>
  </si>
  <si>
    <t>Jenny Karlsson</t>
  </si>
  <si>
    <t>Rasmus Augustsson</t>
  </si>
  <si>
    <t>Emil Piekkola</t>
  </si>
  <si>
    <t>Erik Hellman</t>
  </si>
  <si>
    <t>Casper Lindqvist</t>
  </si>
  <si>
    <t>Emil Söderlund</t>
  </si>
  <si>
    <t>Max Renberg</t>
  </si>
  <si>
    <t>Simon Lindfors</t>
  </si>
  <si>
    <t>Linus Burman</t>
  </si>
  <si>
    <t>William Press</t>
  </si>
  <si>
    <t>Linn Qvarnlöf</t>
  </si>
  <si>
    <t>Felix Öberg</t>
  </si>
  <si>
    <t>Railproracing</t>
  </si>
  <si>
    <t>Louise Ulander</t>
  </si>
  <si>
    <t>Stefan Lindqvist</t>
  </si>
  <si>
    <t>Victoria Sparrman</t>
  </si>
  <si>
    <t>Victor Ulander</t>
  </si>
  <si>
    <t>Jesper Norberg</t>
  </si>
  <si>
    <t>Mikael Hägglund</t>
  </si>
  <si>
    <t>Martin Gustavsson</t>
  </si>
  <si>
    <t>Carl Nordquist</t>
  </si>
  <si>
    <t>Tony Rudolfsson</t>
  </si>
  <si>
    <t>Lisa Sandström</t>
  </si>
  <si>
    <t>Emil Juntikka</t>
  </si>
  <si>
    <t>Emma Karlsson</t>
  </si>
  <si>
    <t>Alexander Andreassen</t>
  </si>
  <si>
    <t>Anton Öberg</t>
  </si>
  <si>
    <t>Karin Edlund</t>
  </si>
  <si>
    <t>Plac</t>
  </si>
  <si>
    <t>Summa</t>
  </si>
  <si>
    <t>Pac</t>
  </si>
  <si>
    <t>Daniel Lindholm</t>
  </si>
  <si>
    <t>Ward Racing</t>
  </si>
  <si>
    <t>Kim Jonsson</t>
  </si>
  <si>
    <t>Charlotte Hansen</t>
  </si>
  <si>
    <t>Andreassen Motorsport</t>
  </si>
  <si>
    <t xml:space="preserve"> = Borträknad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</si>
</sst>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0" borderId="0" xfId="0" applyNumberFormat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19" sqref="I19"/>
    </sheetView>
  </sheetViews>
  <sheetFormatPr defaultColWidth="8.88671875" defaultRowHeight="15"/>
  <cols>
    <col min="1" max="1" width="4.6640625" style="2" bestFit="1" customWidth="1"/>
    <col min="2" max="2" width="2.99609375" style="0" bestFit="1" customWidth="1"/>
    <col min="3" max="3" width="19.6640625" style="0" bestFit="1" customWidth="1"/>
    <col min="4" max="4" width="12.10546875" style="0" bestFit="1" customWidth="1"/>
    <col min="5" max="5" width="3.3359375" style="0" bestFit="1" customWidth="1"/>
    <col min="6" max="6" width="6.21484375" style="0" bestFit="1" customWidth="1"/>
    <col min="8" max="12" width="6.21484375" style="0" bestFit="1" customWidth="1"/>
  </cols>
  <sheetData>
    <row r="1" spans="1:13" ht="15.75">
      <c r="A1" s="4" t="s">
        <v>83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41</v>
      </c>
      <c r="G1" s="3" t="s">
        <v>42</v>
      </c>
      <c r="H1" s="3" t="s">
        <v>43</v>
      </c>
      <c r="I1" s="3" t="s">
        <v>44</v>
      </c>
      <c r="J1" s="3" t="s">
        <v>45</v>
      </c>
      <c r="K1" s="3" t="s">
        <v>46</v>
      </c>
      <c r="L1" s="3" t="s">
        <v>47</v>
      </c>
      <c r="M1" s="3" t="s">
        <v>84</v>
      </c>
    </row>
    <row r="2" spans="1:13" ht="15">
      <c r="A2" s="2">
        <v>1</v>
      </c>
      <c r="B2" s="1" t="s">
        <v>4</v>
      </c>
      <c r="C2" s="1" t="s">
        <v>5</v>
      </c>
      <c r="D2" s="1" t="s">
        <v>6</v>
      </c>
      <c r="E2" s="1" t="s">
        <v>7</v>
      </c>
      <c r="F2">
        <v>0</v>
      </c>
      <c r="G2">
        <v>2</v>
      </c>
      <c r="H2">
        <v>2</v>
      </c>
      <c r="I2" s="8">
        <v>13</v>
      </c>
      <c r="J2">
        <v>0</v>
      </c>
      <c r="K2">
        <v>2</v>
      </c>
      <c r="L2">
        <v>3</v>
      </c>
      <c r="M2">
        <f>SUM(F2:L2)-13</f>
        <v>9</v>
      </c>
    </row>
    <row r="3" spans="1:13" ht="15">
      <c r="A3" s="2">
        <v>2</v>
      </c>
      <c r="B3" s="1" t="s">
        <v>8</v>
      </c>
      <c r="C3" s="1" t="s">
        <v>9</v>
      </c>
      <c r="D3" s="1" t="s">
        <v>10</v>
      </c>
      <c r="E3" s="1" t="s">
        <v>7</v>
      </c>
      <c r="F3">
        <v>2</v>
      </c>
      <c r="G3">
        <v>4</v>
      </c>
      <c r="H3" s="8">
        <v>5</v>
      </c>
      <c r="I3">
        <v>2</v>
      </c>
      <c r="J3">
        <v>4</v>
      </c>
      <c r="K3">
        <v>0</v>
      </c>
      <c r="L3">
        <v>0</v>
      </c>
      <c r="M3">
        <f>SUM(F3:L3)-5</f>
        <v>12</v>
      </c>
    </row>
    <row r="4" spans="1:13" ht="15">
      <c r="A4" s="2">
        <v>3</v>
      </c>
      <c r="B4" s="1" t="s">
        <v>11</v>
      </c>
      <c r="C4" s="1" t="s">
        <v>12</v>
      </c>
      <c r="D4" s="1" t="s">
        <v>13</v>
      </c>
      <c r="E4" s="1" t="s">
        <v>7</v>
      </c>
      <c r="F4" s="8">
        <v>6</v>
      </c>
      <c r="G4">
        <v>5</v>
      </c>
      <c r="H4">
        <v>4</v>
      </c>
      <c r="I4">
        <v>0</v>
      </c>
      <c r="J4">
        <v>3</v>
      </c>
      <c r="K4">
        <v>3</v>
      </c>
      <c r="L4">
        <v>2</v>
      </c>
      <c r="M4">
        <f>SUM(F4:L4)-6</f>
        <v>17</v>
      </c>
    </row>
    <row r="5" spans="1:13" ht="15">
      <c r="A5" s="2">
        <v>4</v>
      </c>
      <c r="B5" s="1" t="s">
        <v>24</v>
      </c>
      <c r="C5" s="1" t="s">
        <v>25</v>
      </c>
      <c r="D5" s="1" t="s">
        <v>10</v>
      </c>
      <c r="E5" s="1" t="s">
        <v>7</v>
      </c>
      <c r="F5" s="7">
        <v>7</v>
      </c>
      <c r="G5">
        <v>0</v>
      </c>
      <c r="H5">
        <v>6</v>
      </c>
      <c r="I5">
        <v>5</v>
      </c>
      <c r="J5">
        <v>6</v>
      </c>
      <c r="K5" s="8">
        <v>14</v>
      </c>
      <c r="L5">
        <v>5</v>
      </c>
      <c r="M5">
        <f>SUM(F5:L5)-14</f>
        <v>29</v>
      </c>
    </row>
    <row r="6" spans="1:13" ht="15">
      <c r="A6" s="2">
        <v>5</v>
      </c>
      <c r="B6" s="1" t="s">
        <v>26</v>
      </c>
      <c r="C6" s="1" t="s">
        <v>27</v>
      </c>
      <c r="D6" s="1" t="s">
        <v>28</v>
      </c>
      <c r="E6" s="1" t="s">
        <v>7</v>
      </c>
      <c r="F6">
        <v>3</v>
      </c>
      <c r="G6" s="8">
        <v>13</v>
      </c>
      <c r="H6">
        <v>7</v>
      </c>
      <c r="I6">
        <v>3</v>
      </c>
      <c r="J6">
        <v>5</v>
      </c>
      <c r="K6">
        <v>7</v>
      </c>
      <c r="L6">
        <v>6</v>
      </c>
      <c r="M6">
        <f>SUM(F6:L6)-13</f>
        <v>31</v>
      </c>
    </row>
    <row r="7" spans="1:13" ht="15">
      <c r="A7" s="2">
        <v>6</v>
      </c>
      <c r="B7" s="1" t="s">
        <v>29</v>
      </c>
      <c r="C7" s="1" t="s">
        <v>30</v>
      </c>
      <c r="D7" s="1" t="s">
        <v>13</v>
      </c>
      <c r="E7" s="1" t="s">
        <v>7</v>
      </c>
      <c r="F7" s="8">
        <v>4</v>
      </c>
      <c r="G7">
        <v>3</v>
      </c>
      <c r="H7">
        <v>0</v>
      </c>
      <c r="I7">
        <v>23</v>
      </c>
      <c r="J7">
        <v>2</v>
      </c>
      <c r="K7">
        <v>4</v>
      </c>
      <c r="L7">
        <v>4</v>
      </c>
      <c r="M7">
        <f>SUM(F7:L7)-4</f>
        <v>36</v>
      </c>
    </row>
    <row r="8" spans="1:13" ht="15">
      <c r="A8" s="2">
        <v>7</v>
      </c>
      <c r="B8" s="1" t="s">
        <v>17</v>
      </c>
      <c r="C8" s="1" t="s">
        <v>18</v>
      </c>
      <c r="D8" s="1" t="s">
        <v>6</v>
      </c>
      <c r="E8" s="1" t="s">
        <v>7</v>
      </c>
      <c r="F8" s="8">
        <v>10</v>
      </c>
      <c r="G8">
        <v>10</v>
      </c>
      <c r="H8">
        <v>3</v>
      </c>
      <c r="I8">
        <v>4</v>
      </c>
      <c r="J8">
        <v>7</v>
      </c>
      <c r="K8">
        <v>6</v>
      </c>
      <c r="L8">
        <v>8</v>
      </c>
      <c r="M8">
        <f>SUM(F8:L8)-10</f>
        <v>38</v>
      </c>
    </row>
    <row r="9" spans="1:13" ht="15">
      <c r="A9" s="2">
        <v>8</v>
      </c>
      <c r="B9" s="1" t="s">
        <v>14</v>
      </c>
      <c r="C9" s="1" t="s">
        <v>15</v>
      </c>
      <c r="D9" s="1" t="s">
        <v>16</v>
      </c>
      <c r="E9" s="1" t="s">
        <v>7</v>
      </c>
      <c r="F9">
        <v>11</v>
      </c>
      <c r="G9">
        <v>6</v>
      </c>
      <c r="H9">
        <v>8</v>
      </c>
      <c r="I9">
        <v>6</v>
      </c>
      <c r="J9" s="8">
        <v>13</v>
      </c>
      <c r="K9">
        <v>5</v>
      </c>
      <c r="L9">
        <v>7</v>
      </c>
      <c r="M9">
        <f>SUM(F9:L9)-13</f>
        <v>43</v>
      </c>
    </row>
    <row r="10" spans="1:13" ht="15">
      <c r="A10" s="2">
        <v>9</v>
      </c>
      <c r="B10" s="1" t="s">
        <v>36</v>
      </c>
      <c r="C10" s="1" t="s">
        <v>37</v>
      </c>
      <c r="D10" s="1" t="s">
        <v>28</v>
      </c>
      <c r="E10" s="1" t="s">
        <v>35</v>
      </c>
      <c r="F10">
        <v>8</v>
      </c>
      <c r="G10">
        <v>8</v>
      </c>
      <c r="H10">
        <v>10</v>
      </c>
      <c r="I10">
        <v>7</v>
      </c>
      <c r="J10" s="8">
        <v>14</v>
      </c>
      <c r="K10">
        <v>9</v>
      </c>
      <c r="L10">
        <v>10</v>
      </c>
      <c r="M10">
        <f>SUM(F10:L10)-14</f>
        <v>52</v>
      </c>
    </row>
    <row r="11" spans="1:13" ht="15">
      <c r="A11" s="2">
        <v>10</v>
      </c>
      <c r="B11" s="1" t="s">
        <v>19</v>
      </c>
      <c r="C11" s="1" t="s">
        <v>20</v>
      </c>
      <c r="D11" s="1" t="s">
        <v>21</v>
      </c>
      <c r="E11" s="1" t="s">
        <v>7</v>
      </c>
      <c r="F11">
        <v>5</v>
      </c>
      <c r="G11">
        <v>7</v>
      </c>
      <c r="H11">
        <v>9</v>
      </c>
      <c r="I11">
        <v>11</v>
      </c>
      <c r="J11" s="8">
        <v>12</v>
      </c>
      <c r="K11">
        <v>12</v>
      </c>
      <c r="L11">
        <v>9</v>
      </c>
      <c r="M11">
        <f>SUM(F11:L11)-12</f>
        <v>53</v>
      </c>
    </row>
    <row r="12" spans="1:13" ht="15">
      <c r="A12" s="2">
        <v>11</v>
      </c>
      <c r="B12" s="1" t="s">
        <v>38</v>
      </c>
      <c r="C12" s="1" t="s">
        <v>39</v>
      </c>
      <c r="D12" s="1" t="s">
        <v>21</v>
      </c>
      <c r="E12" s="1" t="s">
        <v>35</v>
      </c>
      <c r="F12" s="8">
        <v>13</v>
      </c>
      <c r="G12">
        <v>9</v>
      </c>
      <c r="H12">
        <v>11</v>
      </c>
      <c r="I12">
        <v>9</v>
      </c>
      <c r="J12">
        <v>10</v>
      </c>
      <c r="K12">
        <v>10</v>
      </c>
      <c r="L12">
        <v>11</v>
      </c>
      <c r="M12">
        <f>SUM(F12:L12)-13</f>
        <v>60</v>
      </c>
    </row>
    <row r="13" spans="1:13" ht="15">
      <c r="A13" s="2">
        <v>12</v>
      </c>
      <c r="B13" s="1" t="s">
        <v>22</v>
      </c>
      <c r="C13" s="1" t="s">
        <v>23</v>
      </c>
      <c r="D13" s="1" t="s">
        <v>16</v>
      </c>
      <c r="E13" s="1" t="s">
        <v>7</v>
      </c>
      <c r="F13">
        <v>9</v>
      </c>
      <c r="G13" s="8">
        <v>14</v>
      </c>
      <c r="H13">
        <v>13</v>
      </c>
      <c r="I13">
        <v>12</v>
      </c>
      <c r="J13">
        <v>8</v>
      </c>
      <c r="K13">
        <v>8</v>
      </c>
      <c r="L13">
        <v>14</v>
      </c>
      <c r="M13">
        <f>SUM(F13:L13)-14</f>
        <v>64</v>
      </c>
    </row>
    <row r="14" spans="1:13" ht="15">
      <c r="A14" s="2">
        <v>13</v>
      </c>
      <c r="B14" s="1" t="s">
        <v>31</v>
      </c>
      <c r="C14" s="1" t="s">
        <v>32</v>
      </c>
      <c r="D14" s="1" t="s">
        <v>13</v>
      </c>
      <c r="E14" s="1" t="s">
        <v>7</v>
      </c>
      <c r="F14">
        <v>12</v>
      </c>
      <c r="G14">
        <v>12</v>
      </c>
      <c r="H14">
        <v>12</v>
      </c>
      <c r="I14">
        <v>8</v>
      </c>
      <c r="J14">
        <v>9</v>
      </c>
      <c r="K14" s="8">
        <v>13</v>
      </c>
      <c r="L14">
        <v>12</v>
      </c>
      <c r="M14">
        <f>SUM(F14:L14)-13</f>
        <v>65</v>
      </c>
    </row>
    <row r="15" spans="1:13" ht="15">
      <c r="A15" s="2">
        <v>14</v>
      </c>
      <c r="B15" s="1" t="s">
        <v>33</v>
      </c>
      <c r="C15" s="1" t="s">
        <v>34</v>
      </c>
      <c r="D15" s="1" t="s">
        <v>13</v>
      </c>
      <c r="E15" s="1" t="s">
        <v>35</v>
      </c>
      <c r="F15" s="8">
        <v>14</v>
      </c>
      <c r="G15">
        <v>11</v>
      </c>
      <c r="H15">
        <v>14</v>
      </c>
      <c r="I15">
        <v>10</v>
      </c>
      <c r="J15">
        <v>11</v>
      </c>
      <c r="K15">
        <v>11</v>
      </c>
      <c r="L15">
        <v>13</v>
      </c>
      <c r="M15">
        <f>SUM(F15:L15)-13</f>
        <v>71</v>
      </c>
    </row>
    <row r="17" spans="3:4" ht="15">
      <c r="C17" s="8"/>
      <c r="D17" s="8" t="s">
        <v>91</v>
      </c>
    </row>
  </sheetData>
  <sheetProtection/>
  <printOptions gridLines="1"/>
  <pageMargins left="0.75" right="0.75" top="1" bottom="1" header="0.5" footer="0.5"/>
  <pageSetup orientation="landscape" paperSize="9" r:id="rId1"/>
  <headerFooter alignWithMargins="0">
    <oddHeader>&amp;LSammanställning
F-Micro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L18" sqref="L18"/>
    </sheetView>
  </sheetViews>
  <sheetFormatPr defaultColWidth="8.88671875" defaultRowHeight="15"/>
  <cols>
    <col min="1" max="1" width="4.4453125" style="2" bestFit="1" customWidth="1"/>
    <col min="2" max="2" width="3.99609375" style="0" bestFit="1" customWidth="1"/>
    <col min="3" max="3" width="16.88671875" style="0" bestFit="1" customWidth="1"/>
    <col min="4" max="4" width="12.10546875" style="0" bestFit="1" customWidth="1"/>
    <col min="5" max="5" width="3.3359375" style="0" bestFit="1" customWidth="1"/>
    <col min="6" max="6" width="6.21484375" style="0" bestFit="1" customWidth="1"/>
    <col min="7" max="7" width="5.77734375" style="0" bestFit="1" customWidth="1"/>
    <col min="8" max="12" width="6.21484375" style="0" bestFit="1" customWidth="1"/>
    <col min="13" max="13" width="7.21484375" style="0" bestFit="1" customWidth="1"/>
  </cols>
  <sheetData>
    <row r="1" spans="1:13" ht="15.75">
      <c r="A1" s="5" t="s">
        <v>83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41</v>
      </c>
      <c r="G1" s="6" t="s">
        <v>42</v>
      </c>
      <c r="H1" s="6" t="s">
        <v>43</v>
      </c>
      <c r="I1" s="6" t="s">
        <v>44</v>
      </c>
      <c r="J1" s="6" t="s">
        <v>45</v>
      </c>
      <c r="K1" s="6" t="s">
        <v>46</v>
      </c>
      <c r="L1" s="6" t="s">
        <v>47</v>
      </c>
      <c r="M1" s="6" t="s">
        <v>84</v>
      </c>
    </row>
    <row r="2" spans="1:13" ht="15">
      <c r="A2" s="2">
        <v>1</v>
      </c>
      <c r="B2">
        <v>53</v>
      </c>
      <c r="C2" t="s">
        <v>51</v>
      </c>
      <c r="D2" t="s">
        <v>52</v>
      </c>
      <c r="E2" t="s">
        <v>7</v>
      </c>
      <c r="F2" s="8">
        <v>5</v>
      </c>
      <c r="G2">
        <v>2</v>
      </c>
      <c r="H2">
        <v>2</v>
      </c>
      <c r="I2">
        <v>2</v>
      </c>
      <c r="J2">
        <v>2</v>
      </c>
      <c r="K2">
        <v>0</v>
      </c>
      <c r="L2">
        <v>0</v>
      </c>
      <c r="M2">
        <f>SUM(F2:L2)-5</f>
        <v>8</v>
      </c>
    </row>
    <row r="3" spans="1:13" ht="15">
      <c r="A3" s="2">
        <v>2</v>
      </c>
      <c r="B3">
        <v>52</v>
      </c>
      <c r="C3" t="s">
        <v>50</v>
      </c>
      <c r="D3" t="s">
        <v>28</v>
      </c>
      <c r="E3" t="s">
        <v>7</v>
      </c>
      <c r="F3">
        <v>3</v>
      </c>
      <c r="G3">
        <v>0</v>
      </c>
      <c r="H3">
        <v>8</v>
      </c>
      <c r="I3">
        <v>3</v>
      </c>
      <c r="J3">
        <v>3</v>
      </c>
      <c r="K3" s="8">
        <v>9</v>
      </c>
      <c r="L3">
        <v>2</v>
      </c>
      <c r="M3">
        <f>SUM(F3:L3)-9</f>
        <v>19</v>
      </c>
    </row>
    <row r="4" spans="1:13" ht="15">
      <c r="A4" s="2">
        <v>3</v>
      </c>
      <c r="B4">
        <v>51</v>
      </c>
      <c r="C4" t="s">
        <v>49</v>
      </c>
      <c r="D4" t="s">
        <v>21</v>
      </c>
      <c r="E4" t="s">
        <v>7</v>
      </c>
      <c r="F4">
        <v>2</v>
      </c>
      <c r="G4">
        <v>5</v>
      </c>
      <c r="H4" s="8">
        <v>7</v>
      </c>
      <c r="I4">
        <v>0</v>
      </c>
      <c r="J4">
        <v>6</v>
      </c>
      <c r="K4">
        <v>6</v>
      </c>
      <c r="L4">
        <v>3</v>
      </c>
      <c r="M4">
        <f>SUM(F4:L4)-7</f>
        <v>22</v>
      </c>
    </row>
    <row r="5" spans="1:13" ht="15">
      <c r="A5" s="2">
        <v>4</v>
      </c>
      <c r="B5">
        <v>60</v>
      </c>
      <c r="C5" t="s">
        <v>53</v>
      </c>
      <c r="D5" t="s">
        <v>13</v>
      </c>
      <c r="E5" t="s">
        <v>7</v>
      </c>
      <c r="F5">
        <v>0</v>
      </c>
      <c r="G5" s="8">
        <v>8</v>
      </c>
      <c r="H5">
        <v>6</v>
      </c>
      <c r="I5">
        <v>7</v>
      </c>
      <c r="J5">
        <v>0</v>
      </c>
      <c r="K5">
        <v>7</v>
      </c>
      <c r="L5">
        <v>5</v>
      </c>
      <c r="M5">
        <f>SUM(F5:L5)-8</f>
        <v>25</v>
      </c>
    </row>
    <row r="6" spans="1:13" ht="15">
      <c r="A6" s="2">
        <v>5</v>
      </c>
      <c r="B6">
        <v>33</v>
      </c>
      <c r="C6" t="s">
        <v>48</v>
      </c>
      <c r="D6" t="s">
        <v>16</v>
      </c>
      <c r="E6" t="s">
        <v>7</v>
      </c>
      <c r="F6">
        <v>7</v>
      </c>
      <c r="G6">
        <v>3</v>
      </c>
      <c r="H6">
        <v>5</v>
      </c>
      <c r="I6">
        <v>5</v>
      </c>
      <c r="J6">
        <v>4</v>
      </c>
      <c r="K6" s="8">
        <v>8</v>
      </c>
      <c r="L6">
        <v>4</v>
      </c>
      <c r="M6">
        <f>SUM(F6:L6)-8</f>
        <v>28</v>
      </c>
    </row>
    <row r="7" spans="1:13" ht="15">
      <c r="A7" s="2">
        <v>6</v>
      </c>
      <c r="B7">
        <v>66</v>
      </c>
      <c r="C7" t="s">
        <v>54</v>
      </c>
      <c r="D7" t="s">
        <v>52</v>
      </c>
      <c r="E7" t="s">
        <v>7</v>
      </c>
      <c r="F7">
        <v>4</v>
      </c>
      <c r="G7">
        <v>6</v>
      </c>
      <c r="H7">
        <v>4</v>
      </c>
      <c r="I7">
        <v>6</v>
      </c>
      <c r="J7">
        <v>8</v>
      </c>
      <c r="K7" s="8">
        <v>10</v>
      </c>
      <c r="L7">
        <v>7</v>
      </c>
      <c r="M7">
        <f>SUM(F7:L7)-10</f>
        <v>35</v>
      </c>
    </row>
    <row r="8" spans="1:13" ht="15">
      <c r="A8" s="2">
        <v>7</v>
      </c>
      <c r="B8">
        <v>78</v>
      </c>
      <c r="C8" t="s">
        <v>57</v>
      </c>
      <c r="D8" t="s">
        <v>13</v>
      </c>
      <c r="E8" t="s">
        <v>7</v>
      </c>
      <c r="F8">
        <v>9</v>
      </c>
      <c r="G8" s="8">
        <v>10</v>
      </c>
      <c r="H8">
        <v>3</v>
      </c>
      <c r="I8">
        <v>8</v>
      </c>
      <c r="J8">
        <v>7</v>
      </c>
      <c r="K8">
        <v>4</v>
      </c>
      <c r="L8">
        <v>6</v>
      </c>
      <c r="M8">
        <f>SUM(F8:L8)-10</f>
        <v>37</v>
      </c>
    </row>
    <row r="9" spans="1:13" ht="15">
      <c r="A9" s="2">
        <v>8</v>
      </c>
      <c r="B9">
        <v>114</v>
      </c>
      <c r="C9" t="s">
        <v>60</v>
      </c>
      <c r="D9" t="s">
        <v>21</v>
      </c>
      <c r="E9" t="s">
        <v>7</v>
      </c>
      <c r="F9">
        <v>8</v>
      </c>
      <c r="G9">
        <v>4</v>
      </c>
      <c r="H9">
        <v>0</v>
      </c>
      <c r="I9">
        <v>21</v>
      </c>
      <c r="J9">
        <v>5</v>
      </c>
      <c r="K9">
        <v>2</v>
      </c>
      <c r="L9" s="8">
        <v>8</v>
      </c>
      <c r="M9">
        <f>SUM(F9:L9)-8</f>
        <v>40</v>
      </c>
    </row>
    <row r="10" spans="1:13" ht="15">
      <c r="A10" s="2">
        <v>9</v>
      </c>
      <c r="B10">
        <v>67</v>
      </c>
      <c r="C10" t="s">
        <v>55</v>
      </c>
      <c r="D10" t="s">
        <v>52</v>
      </c>
      <c r="E10" t="s">
        <v>7</v>
      </c>
      <c r="F10">
        <v>6</v>
      </c>
      <c r="G10">
        <v>7</v>
      </c>
      <c r="H10" s="8">
        <v>10</v>
      </c>
      <c r="I10">
        <v>4</v>
      </c>
      <c r="J10">
        <v>9</v>
      </c>
      <c r="K10">
        <v>5</v>
      </c>
      <c r="L10">
        <v>9</v>
      </c>
      <c r="M10">
        <f>SUM(F10:L10)-10</f>
        <v>40</v>
      </c>
    </row>
    <row r="11" spans="1:13" ht="15">
      <c r="A11" s="2">
        <v>10</v>
      </c>
      <c r="B11">
        <v>72</v>
      </c>
      <c r="C11" t="s">
        <v>56</v>
      </c>
      <c r="D11" t="s">
        <v>21</v>
      </c>
      <c r="E11" t="s">
        <v>7</v>
      </c>
      <c r="F11">
        <v>10</v>
      </c>
      <c r="G11">
        <v>9</v>
      </c>
      <c r="H11">
        <v>9</v>
      </c>
      <c r="I11">
        <v>9</v>
      </c>
      <c r="J11" s="8">
        <v>11</v>
      </c>
      <c r="K11">
        <v>3</v>
      </c>
      <c r="L11">
        <v>10</v>
      </c>
      <c r="M11">
        <f>SUM(F11:L11)-11</f>
        <v>50</v>
      </c>
    </row>
    <row r="12" spans="1:13" ht="15">
      <c r="A12" s="2">
        <v>11</v>
      </c>
      <c r="B12">
        <v>82</v>
      </c>
      <c r="C12" t="s">
        <v>58</v>
      </c>
      <c r="D12" t="s">
        <v>52</v>
      </c>
      <c r="E12" t="s">
        <v>35</v>
      </c>
      <c r="F12" s="8">
        <v>12</v>
      </c>
      <c r="G12">
        <v>11</v>
      </c>
      <c r="H12">
        <v>11</v>
      </c>
      <c r="I12">
        <v>10</v>
      </c>
      <c r="J12">
        <v>10</v>
      </c>
      <c r="K12">
        <v>11</v>
      </c>
      <c r="L12">
        <v>11</v>
      </c>
      <c r="M12">
        <f>SUM(F12:L12)-12</f>
        <v>64</v>
      </c>
    </row>
    <row r="13" spans="1:13" ht="15">
      <c r="A13" s="2">
        <v>12</v>
      </c>
      <c r="B13">
        <v>84</v>
      </c>
      <c r="C13" t="s">
        <v>59</v>
      </c>
      <c r="D13" t="s">
        <v>16</v>
      </c>
      <c r="E13" t="s">
        <v>35</v>
      </c>
      <c r="F13">
        <v>11</v>
      </c>
      <c r="G13" s="8">
        <v>12</v>
      </c>
      <c r="H13">
        <v>12</v>
      </c>
      <c r="I13">
        <v>11</v>
      </c>
      <c r="J13">
        <v>12</v>
      </c>
      <c r="K13">
        <v>12</v>
      </c>
      <c r="L13">
        <v>12</v>
      </c>
      <c r="M13">
        <f>SUM(F13:L13)-12</f>
        <v>70</v>
      </c>
    </row>
    <row r="15" spans="3:4" ht="15">
      <c r="C15" s="8"/>
      <c r="D15" s="8" t="s">
        <v>91</v>
      </c>
    </row>
  </sheetData>
  <sheetProtection/>
  <printOptions gridLines="1"/>
  <pageMargins left="0.75" right="0.75" top="1" bottom="1" header="0.5" footer="0.5"/>
  <pageSetup orientation="landscape" paperSize="9" r:id="rId1"/>
  <headerFooter alignWithMargins="0">
    <oddHeader>&amp;LSammanställning
F-Mini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D12" sqref="C12:D12"/>
    </sheetView>
  </sheetViews>
  <sheetFormatPr defaultColWidth="2.77734375" defaultRowHeight="15"/>
  <cols>
    <col min="1" max="1" width="4.4453125" style="2" bestFit="1" customWidth="1"/>
    <col min="2" max="2" width="2.99609375" style="0" bestFit="1" customWidth="1"/>
    <col min="3" max="3" width="15.21484375" style="0" bestFit="1" customWidth="1"/>
    <col min="4" max="4" width="12.10546875" style="0" bestFit="1" customWidth="1"/>
    <col min="5" max="5" width="11.77734375" style="0" customWidth="1"/>
    <col min="6" max="6" width="3.3359375" style="0" bestFit="1" customWidth="1"/>
    <col min="7" max="7" width="6.21484375" style="0" bestFit="1" customWidth="1"/>
    <col min="8" max="8" width="5.77734375" style="0" bestFit="1" customWidth="1"/>
    <col min="9" max="13" width="6.21484375" style="0" bestFit="1" customWidth="1"/>
    <col min="14" max="14" width="6.99609375" style="0" bestFit="1" customWidth="1"/>
  </cols>
  <sheetData>
    <row r="1" spans="1:14" ht="15.75">
      <c r="A1" s="4" t="s">
        <v>83</v>
      </c>
      <c r="B1" s="3" t="s">
        <v>0</v>
      </c>
      <c r="C1" s="3" t="s">
        <v>1</v>
      </c>
      <c r="D1" s="3" t="s">
        <v>2</v>
      </c>
      <c r="E1" s="3" t="s">
        <v>40</v>
      </c>
      <c r="F1" s="3" t="s">
        <v>3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84</v>
      </c>
    </row>
    <row r="2" spans="1:14" ht="15">
      <c r="A2" s="2">
        <v>1</v>
      </c>
      <c r="B2">
        <v>4</v>
      </c>
      <c r="C2" t="s">
        <v>61</v>
      </c>
      <c r="D2" t="s">
        <v>6</v>
      </c>
      <c r="F2" t="s">
        <v>7</v>
      </c>
      <c r="G2" s="8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f>SUM(G2:M2)-0</f>
        <v>0</v>
      </c>
    </row>
    <row r="3" spans="1:14" ht="15">
      <c r="A3" s="2">
        <v>2</v>
      </c>
      <c r="B3">
        <v>25</v>
      </c>
      <c r="C3" t="s">
        <v>63</v>
      </c>
      <c r="D3" t="s">
        <v>6</v>
      </c>
      <c r="F3" t="s">
        <v>7</v>
      </c>
      <c r="G3">
        <v>2</v>
      </c>
      <c r="H3" s="8">
        <v>5</v>
      </c>
      <c r="I3">
        <v>2</v>
      </c>
      <c r="J3">
        <v>2</v>
      </c>
      <c r="K3">
        <v>3</v>
      </c>
      <c r="L3">
        <v>2</v>
      </c>
      <c r="M3">
        <v>2</v>
      </c>
      <c r="N3">
        <f>SUM(G3:M3)-5</f>
        <v>13</v>
      </c>
    </row>
    <row r="4" spans="1:14" ht="15">
      <c r="A4" s="2">
        <v>3</v>
      </c>
      <c r="B4">
        <v>27</v>
      </c>
      <c r="C4" t="s">
        <v>64</v>
      </c>
      <c r="D4" t="s">
        <v>10</v>
      </c>
      <c r="F4" t="s">
        <v>7</v>
      </c>
      <c r="G4">
        <v>3</v>
      </c>
      <c r="H4" s="8">
        <v>4</v>
      </c>
      <c r="I4">
        <v>3</v>
      </c>
      <c r="J4">
        <v>4</v>
      </c>
      <c r="K4">
        <v>2</v>
      </c>
      <c r="L4">
        <v>3</v>
      </c>
      <c r="M4">
        <v>3</v>
      </c>
      <c r="N4">
        <f>SUM(G4:M4)-4</f>
        <v>18</v>
      </c>
    </row>
    <row r="5" spans="1:14" ht="15">
      <c r="A5" s="2">
        <v>4</v>
      </c>
      <c r="B5">
        <v>24</v>
      </c>
      <c r="C5" t="s">
        <v>62</v>
      </c>
      <c r="D5" t="s">
        <v>28</v>
      </c>
      <c r="F5" t="s">
        <v>7</v>
      </c>
      <c r="G5" s="8">
        <v>9</v>
      </c>
      <c r="H5">
        <v>2</v>
      </c>
      <c r="I5">
        <v>5</v>
      </c>
      <c r="J5">
        <v>3</v>
      </c>
      <c r="K5">
        <v>4</v>
      </c>
      <c r="L5">
        <v>4</v>
      </c>
      <c r="M5">
        <v>4</v>
      </c>
      <c r="N5">
        <f aca="true" t="shared" si="0" ref="N5:N10">SUM(G5:M5)-9</f>
        <v>22</v>
      </c>
    </row>
    <row r="6" spans="1:14" ht="15">
      <c r="A6" s="2">
        <v>5</v>
      </c>
      <c r="B6">
        <v>30</v>
      </c>
      <c r="C6" t="s">
        <v>65</v>
      </c>
      <c r="D6" t="s">
        <v>28</v>
      </c>
      <c r="F6" t="s">
        <v>7</v>
      </c>
      <c r="G6">
        <v>5</v>
      </c>
      <c r="H6">
        <v>3</v>
      </c>
      <c r="I6">
        <v>4</v>
      </c>
      <c r="J6">
        <v>5</v>
      </c>
      <c r="K6" s="8">
        <v>7</v>
      </c>
      <c r="L6">
        <v>5</v>
      </c>
      <c r="M6">
        <v>6</v>
      </c>
      <c r="N6">
        <f t="shared" si="0"/>
        <v>26</v>
      </c>
    </row>
    <row r="7" spans="1:14" ht="15">
      <c r="A7" s="2">
        <v>6</v>
      </c>
      <c r="B7">
        <v>36</v>
      </c>
      <c r="C7" t="s">
        <v>66</v>
      </c>
      <c r="D7" t="s">
        <v>10</v>
      </c>
      <c r="E7" t="s">
        <v>67</v>
      </c>
      <c r="F7" t="s">
        <v>7</v>
      </c>
      <c r="G7">
        <v>4</v>
      </c>
      <c r="H7" s="8">
        <v>9</v>
      </c>
      <c r="I7">
        <v>8</v>
      </c>
      <c r="J7">
        <v>8</v>
      </c>
      <c r="K7">
        <v>5</v>
      </c>
      <c r="L7">
        <v>6</v>
      </c>
      <c r="M7">
        <v>5</v>
      </c>
      <c r="N7">
        <f t="shared" si="0"/>
        <v>36</v>
      </c>
    </row>
    <row r="8" spans="1:14" ht="15">
      <c r="A8" s="2">
        <v>7</v>
      </c>
      <c r="B8">
        <v>38</v>
      </c>
      <c r="C8" t="s">
        <v>68</v>
      </c>
      <c r="D8" t="s">
        <v>28</v>
      </c>
      <c r="F8" t="s">
        <v>7</v>
      </c>
      <c r="G8">
        <v>6</v>
      </c>
      <c r="H8" s="8">
        <v>7</v>
      </c>
      <c r="I8">
        <v>6</v>
      </c>
      <c r="J8">
        <v>7</v>
      </c>
      <c r="K8">
        <v>6</v>
      </c>
      <c r="L8">
        <v>7</v>
      </c>
      <c r="M8">
        <v>7</v>
      </c>
      <c r="N8">
        <f t="shared" si="0"/>
        <v>37</v>
      </c>
    </row>
    <row r="9" spans="1:14" ht="15">
      <c r="A9" s="2">
        <v>8</v>
      </c>
      <c r="B9">
        <v>66</v>
      </c>
      <c r="C9" t="s">
        <v>70</v>
      </c>
      <c r="D9" t="s">
        <v>52</v>
      </c>
      <c r="F9" t="s">
        <v>7</v>
      </c>
      <c r="G9">
        <v>8</v>
      </c>
      <c r="H9">
        <v>8</v>
      </c>
      <c r="I9" s="8">
        <v>9</v>
      </c>
      <c r="J9">
        <v>9</v>
      </c>
      <c r="K9">
        <v>9</v>
      </c>
      <c r="L9">
        <v>8</v>
      </c>
      <c r="M9">
        <v>9</v>
      </c>
      <c r="N9">
        <f t="shared" si="0"/>
        <v>51</v>
      </c>
    </row>
    <row r="10" spans="1:14" ht="15">
      <c r="A10" s="2">
        <v>9</v>
      </c>
      <c r="B10">
        <v>64</v>
      </c>
      <c r="C10" t="s">
        <v>69</v>
      </c>
      <c r="D10" t="s">
        <v>16</v>
      </c>
      <c r="F10" t="s">
        <v>7</v>
      </c>
      <c r="G10">
        <v>7</v>
      </c>
      <c r="H10">
        <v>6</v>
      </c>
      <c r="I10">
        <v>7</v>
      </c>
      <c r="J10">
        <v>6</v>
      </c>
      <c r="K10" s="8">
        <v>8</v>
      </c>
      <c r="L10">
        <v>19</v>
      </c>
      <c r="M10">
        <v>8</v>
      </c>
      <c r="N10">
        <f t="shared" si="0"/>
        <v>52</v>
      </c>
    </row>
    <row r="12" spans="3:4" ht="15">
      <c r="C12" s="8"/>
      <c r="D12" s="8" t="s">
        <v>91</v>
      </c>
    </row>
  </sheetData>
  <sheetProtection/>
  <printOptions gridLines="1"/>
  <pageMargins left="0.75" right="0.75" top="1" bottom="1" header="0.5" footer="0.5"/>
  <pageSetup orientation="landscape" paperSize="9" r:id="rId1"/>
  <headerFooter alignWithMargins="0">
    <oddHeader>&amp;LSamanställning
Yamaha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E6" sqref="C6:E6"/>
    </sheetView>
  </sheetViews>
  <sheetFormatPr defaultColWidth="8.88671875" defaultRowHeight="15"/>
  <cols>
    <col min="1" max="1" width="4.10546875" style="0" bestFit="1" customWidth="1"/>
    <col min="2" max="2" width="2.99609375" style="0" bestFit="1" customWidth="1"/>
    <col min="3" max="3" width="14.4453125" style="0" bestFit="1" customWidth="1"/>
    <col min="4" max="4" width="11.77734375" style="0" bestFit="1" customWidth="1"/>
    <col min="5" max="5" width="11.10546875" style="0" bestFit="1" customWidth="1"/>
    <col min="6" max="6" width="3.3359375" style="0" bestFit="1" customWidth="1"/>
    <col min="7" max="7" width="6.21484375" style="0" bestFit="1" customWidth="1"/>
    <col min="8" max="8" width="5.77734375" style="0" bestFit="1" customWidth="1"/>
    <col min="9" max="13" width="6.21484375" style="0" bestFit="1" customWidth="1"/>
  </cols>
  <sheetData>
    <row r="1" spans="1:14" ht="15.75">
      <c r="A1" s="3" t="s">
        <v>85</v>
      </c>
      <c r="B1" s="3" t="s">
        <v>0</v>
      </c>
      <c r="C1" s="3" t="s">
        <v>1</v>
      </c>
      <c r="D1" s="3" t="s">
        <v>2</v>
      </c>
      <c r="E1" s="3" t="s">
        <v>40</v>
      </c>
      <c r="F1" s="3" t="s">
        <v>3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84</v>
      </c>
    </row>
    <row r="2" spans="1:14" ht="15">
      <c r="A2">
        <v>1</v>
      </c>
      <c r="B2">
        <v>51</v>
      </c>
      <c r="C2" t="s">
        <v>88</v>
      </c>
      <c r="D2" t="s">
        <v>28</v>
      </c>
      <c r="F2" t="s">
        <v>7</v>
      </c>
      <c r="G2" s="8">
        <v>2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f>SUM(G2:M2)-2</f>
        <v>0</v>
      </c>
    </row>
    <row r="3" spans="1:14" ht="15">
      <c r="A3">
        <v>2</v>
      </c>
      <c r="B3">
        <v>29</v>
      </c>
      <c r="C3" t="s">
        <v>86</v>
      </c>
      <c r="D3" t="s">
        <v>28</v>
      </c>
      <c r="E3" t="s">
        <v>87</v>
      </c>
      <c r="F3" t="s">
        <v>7</v>
      </c>
      <c r="G3">
        <v>0</v>
      </c>
      <c r="H3" s="8">
        <v>2</v>
      </c>
      <c r="I3">
        <v>2</v>
      </c>
      <c r="J3">
        <v>2</v>
      </c>
      <c r="K3">
        <v>2</v>
      </c>
      <c r="L3">
        <v>2</v>
      </c>
      <c r="M3">
        <v>2</v>
      </c>
      <c r="N3">
        <f>SUM(G3:M3)-2</f>
        <v>10</v>
      </c>
    </row>
    <row r="4" spans="1:14" ht="15">
      <c r="A4">
        <v>3</v>
      </c>
      <c r="B4">
        <v>67</v>
      </c>
      <c r="C4" t="s">
        <v>89</v>
      </c>
      <c r="D4" t="s">
        <v>28</v>
      </c>
      <c r="F4" t="s">
        <v>7</v>
      </c>
      <c r="G4" s="8">
        <v>3</v>
      </c>
      <c r="H4">
        <v>3</v>
      </c>
      <c r="I4">
        <v>3</v>
      </c>
      <c r="J4">
        <v>3</v>
      </c>
      <c r="K4">
        <v>3</v>
      </c>
      <c r="L4">
        <v>3</v>
      </c>
      <c r="M4">
        <v>3</v>
      </c>
      <c r="N4">
        <f>SUM(G4:M4)-3</f>
        <v>18</v>
      </c>
    </row>
    <row r="6" spans="3:4" ht="15">
      <c r="C6" s="8"/>
      <c r="D6" t="s">
        <v>91</v>
      </c>
    </row>
  </sheetData>
  <sheetProtection/>
  <printOptions gridLines="1"/>
  <pageMargins left="0.75" right="0.75" top="1" bottom="1" header="0.5" footer="0.5"/>
  <pageSetup orientation="landscape" paperSize="9" r:id="rId1"/>
  <headerFooter alignWithMargins="0">
    <oddHeader>&amp;LSammanställning
Rotax Max Junior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I32" sqref="I32"/>
    </sheetView>
  </sheetViews>
  <sheetFormatPr defaultColWidth="8.88671875" defaultRowHeight="15"/>
  <cols>
    <col min="1" max="1" width="4.4453125" style="0" bestFit="1" customWidth="1"/>
    <col min="2" max="2" width="3.99609375" style="0" bestFit="1" customWidth="1"/>
    <col min="3" max="3" width="18.77734375" style="0" bestFit="1" customWidth="1"/>
    <col min="4" max="4" width="11.77734375" style="0" bestFit="1" customWidth="1"/>
    <col min="5" max="5" width="11.6640625" style="0" customWidth="1"/>
    <col min="6" max="6" width="3.3359375" style="0" bestFit="1" customWidth="1"/>
    <col min="7" max="7" width="6.21484375" style="0" bestFit="1" customWidth="1"/>
    <col min="8" max="8" width="5.77734375" style="0" bestFit="1" customWidth="1"/>
    <col min="9" max="13" width="6.21484375" style="0" bestFit="1" customWidth="1"/>
    <col min="14" max="14" width="6.99609375" style="0" bestFit="1" customWidth="1"/>
  </cols>
  <sheetData>
    <row r="1" spans="1:14" ht="15.75">
      <c r="A1" t="s">
        <v>83</v>
      </c>
      <c r="B1" s="3" t="s">
        <v>0</v>
      </c>
      <c r="C1" s="3" t="s">
        <v>1</v>
      </c>
      <c r="D1" s="3" t="s">
        <v>2</v>
      </c>
      <c r="E1" s="3" t="s">
        <v>40</v>
      </c>
      <c r="F1" s="3" t="s">
        <v>3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84</v>
      </c>
    </row>
    <row r="2" spans="1:14" ht="15">
      <c r="A2">
        <v>1</v>
      </c>
      <c r="B2">
        <v>17</v>
      </c>
      <c r="C2" t="s">
        <v>71</v>
      </c>
      <c r="D2" t="s">
        <v>28</v>
      </c>
      <c r="F2" t="s">
        <v>7</v>
      </c>
      <c r="G2">
        <v>2</v>
      </c>
      <c r="H2">
        <v>2</v>
      </c>
      <c r="I2">
        <v>2</v>
      </c>
      <c r="J2">
        <v>2</v>
      </c>
      <c r="K2">
        <v>0</v>
      </c>
      <c r="L2">
        <v>0</v>
      </c>
      <c r="M2" s="8">
        <v>4</v>
      </c>
      <c r="N2">
        <f>SUM(G2:M2)-4</f>
        <v>8</v>
      </c>
    </row>
    <row r="3" spans="1:14" ht="15">
      <c r="A3">
        <v>2</v>
      </c>
      <c r="B3">
        <v>125</v>
      </c>
      <c r="C3" t="s">
        <v>82</v>
      </c>
      <c r="D3" t="s">
        <v>52</v>
      </c>
      <c r="F3" t="s">
        <v>7</v>
      </c>
      <c r="G3">
        <v>4</v>
      </c>
      <c r="H3">
        <v>0</v>
      </c>
      <c r="I3">
        <v>0</v>
      </c>
      <c r="J3" s="8">
        <v>7</v>
      </c>
      <c r="K3">
        <v>4</v>
      </c>
      <c r="L3">
        <v>3</v>
      </c>
      <c r="M3">
        <v>2</v>
      </c>
      <c r="N3">
        <f>SUM(G3:M3)-7</f>
        <v>13</v>
      </c>
    </row>
    <row r="4" spans="1:14" ht="15">
      <c r="A4">
        <v>3</v>
      </c>
      <c r="B4">
        <v>53</v>
      </c>
      <c r="C4" t="s">
        <v>76</v>
      </c>
      <c r="D4" t="s">
        <v>21</v>
      </c>
      <c r="F4" t="s">
        <v>7</v>
      </c>
      <c r="G4" s="8">
        <v>5</v>
      </c>
      <c r="H4">
        <v>4</v>
      </c>
      <c r="I4">
        <v>3</v>
      </c>
      <c r="J4">
        <v>0</v>
      </c>
      <c r="K4">
        <v>3</v>
      </c>
      <c r="L4">
        <v>4</v>
      </c>
      <c r="M4">
        <v>0</v>
      </c>
      <c r="N4">
        <f>SUM(G4:M4)-5</f>
        <v>14</v>
      </c>
    </row>
    <row r="5" spans="1:14" ht="15">
      <c r="A5">
        <v>4</v>
      </c>
      <c r="B5">
        <v>24</v>
      </c>
      <c r="C5" t="s">
        <v>72</v>
      </c>
      <c r="D5" t="s">
        <v>52</v>
      </c>
      <c r="F5" t="s">
        <v>7</v>
      </c>
      <c r="G5">
        <v>0</v>
      </c>
      <c r="H5">
        <v>3</v>
      </c>
      <c r="I5">
        <v>6</v>
      </c>
      <c r="J5">
        <v>5</v>
      </c>
      <c r="K5" s="8">
        <v>11</v>
      </c>
      <c r="L5">
        <v>2</v>
      </c>
      <c r="M5">
        <v>3</v>
      </c>
      <c r="N5">
        <f>SUM(G5:M5)-11</f>
        <v>19</v>
      </c>
    </row>
    <row r="6" spans="1:14" ht="15">
      <c r="A6">
        <v>5</v>
      </c>
      <c r="B6">
        <v>52</v>
      </c>
      <c r="C6" t="s">
        <v>75</v>
      </c>
      <c r="D6" t="s">
        <v>10</v>
      </c>
      <c r="F6" t="s">
        <v>7</v>
      </c>
      <c r="G6">
        <v>3</v>
      </c>
      <c r="H6" s="8">
        <v>12</v>
      </c>
      <c r="I6">
        <v>4</v>
      </c>
      <c r="J6">
        <v>3</v>
      </c>
      <c r="K6">
        <v>2</v>
      </c>
      <c r="L6">
        <v>5</v>
      </c>
      <c r="M6">
        <v>10</v>
      </c>
      <c r="N6">
        <f>SUM(G6:M6)-12</f>
        <v>27</v>
      </c>
    </row>
    <row r="7" spans="1:14" ht="15">
      <c r="A7">
        <v>6</v>
      </c>
      <c r="B7">
        <v>54</v>
      </c>
      <c r="C7" t="s">
        <v>77</v>
      </c>
      <c r="D7" t="s">
        <v>10</v>
      </c>
      <c r="F7" t="s">
        <v>7</v>
      </c>
      <c r="G7">
        <v>9</v>
      </c>
      <c r="H7">
        <v>5</v>
      </c>
      <c r="I7" s="8">
        <v>11</v>
      </c>
      <c r="J7">
        <v>6</v>
      </c>
      <c r="K7">
        <v>5</v>
      </c>
      <c r="L7">
        <v>8</v>
      </c>
      <c r="M7">
        <v>5</v>
      </c>
      <c r="N7">
        <f>SUM(G7:M7)-11</f>
        <v>38</v>
      </c>
    </row>
    <row r="8" spans="1:14" ht="15">
      <c r="A8">
        <v>7</v>
      </c>
      <c r="B8">
        <v>58</v>
      </c>
      <c r="C8" t="s">
        <v>78</v>
      </c>
      <c r="D8" t="s">
        <v>52</v>
      </c>
      <c r="F8" t="s">
        <v>7</v>
      </c>
      <c r="G8" s="8">
        <v>12</v>
      </c>
      <c r="H8">
        <v>6</v>
      </c>
      <c r="I8">
        <v>5</v>
      </c>
      <c r="J8">
        <v>4</v>
      </c>
      <c r="K8">
        <v>10</v>
      </c>
      <c r="L8">
        <v>10</v>
      </c>
      <c r="M8">
        <v>6</v>
      </c>
      <c r="N8">
        <f>SUM(G8:M8)-12</f>
        <v>41</v>
      </c>
    </row>
    <row r="9" spans="1:14" ht="15">
      <c r="A9">
        <v>8</v>
      </c>
      <c r="B9">
        <v>81</v>
      </c>
      <c r="C9" t="s">
        <v>80</v>
      </c>
      <c r="D9" t="s">
        <v>13</v>
      </c>
      <c r="E9" t="s">
        <v>90</v>
      </c>
      <c r="F9" t="s">
        <v>7</v>
      </c>
      <c r="G9">
        <v>8</v>
      </c>
      <c r="H9">
        <v>9</v>
      </c>
      <c r="I9">
        <v>7</v>
      </c>
      <c r="J9" s="8">
        <v>10</v>
      </c>
      <c r="K9">
        <v>6</v>
      </c>
      <c r="L9">
        <v>7</v>
      </c>
      <c r="M9">
        <v>7</v>
      </c>
      <c r="N9">
        <f>SUM(G9:M9)-10</f>
        <v>44</v>
      </c>
    </row>
    <row r="10" spans="1:14" ht="15">
      <c r="A10">
        <v>9</v>
      </c>
      <c r="B10">
        <v>28</v>
      </c>
      <c r="C10" t="s">
        <v>74</v>
      </c>
      <c r="D10" t="s">
        <v>21</v>
      </c>
      <c r="F10" t="s">
        <v>7</v>
      </c>
      <c r="G10" s="8">
        <v>10</v>
      </c>
      <c r="H10">
        <v>7</v>
      </c>
      <c r="I10">
        <v>9</v>
      </c>
      <c r="J10">
        <v>8</v>
      </c>
      <c r="K10">
        <v>8</v>
      </c>
      <c r="L10">
        <v>6</v>
      </c>
      <c r="M10">
        <v>9</v>
      </c>
      <c r="N10">
        <f>SUM(G10:M10)-10</f>
        <v>47</v>
      </c>
    </row>
    <row r="11" spans="1:14" ht="15">
      <c r="A11">
        <v>10</v>
      </c>
      <c r="B11">
        <v>88</v>
      </c>
      <c r="C11" t="s">
        <v>81</v>
      </c>
      <c r="D11" t="s">
        <v>10</v>
      </c>
      <c r="E11" t="s">
        <v>67</v>
      </c>
      <c r="F11" t="s">
        <v>35</v>
      </c>
      <c r="G11">
        <v>7</v>
      </c>
      <c r="H11">
        <v>8</v>
      </c>
      <c r="I11">
        <v>8</v>
      </c>
      <c r="J11">
        <v>9</v>
      </c>
      <c r="K11">
        <v>9</v>
      </c>
      <c r="L11">
        <v>9</v>
      </c>
      <c r="M11" s="8">
        <v>11</v>
      </c>
      <c r="N11">
        <f>SUM(G11:M11)-11</f>
        <v>50</v>
      </c>
    </row>
    <row r="12" spans="1:14" ht="15">
      <c r="A12">
        <v>11</v>
      </c>
      <c r="B12">
        <v>61</v>
      </c>
      <c r="C12" t="s">
        <v>79</v>
      </c>
      <c r="D12" t="s">
        <v>52</v>
      </c>
      <c r="F12" t="s">
        <v>7</v>
      </c>
      <c r="G12">
        <v>11</v>
      </c>
      <c r="H12">
        <v>11</v>
      </c>
      <c r="I12" s="8">
        <v>12</v>
      </c>
      <c r="J12">
        <v>12</v>
      </c>
      <c r="K12">
        <v>7</v>
      </c>
      <c r="L12">
        <v>11</v>
      </c>
      <c r="M12">
        <v>8</v>
      </c>
      <c r="N12">
        <f>SUM(G12:M12)-12</f>
        <v>60</v>
      </c>
    </row>
    <row r="13" spans="1:14" ht="15">
      <c r="A13">
        <v>12</v>
      </c>
      <c r="B13">
        <v>27</v>
      </c>
      <c r="C13" t="s">
        <v>73</v>
      </c>
      <c r="D13" t="s">
        <v>21</v>
      </c>
      <c r="F13" t="s">
        <v>7</v>
      </c>
      <c r="G13">
        <v>6</v>
      </c>
      <c r="H13">
        <v>10</v>
      </c>
      <c r="I13">
        <v>10</v>
      </c>
      <c r="J13">
        <v>11</v>
      </c>
      <c r="K13" s="8">
        <v>12</v>
      </c>
      <c r="L13">
        <v>12</v>
      </c>
      <c r="M13">
        <v>12</v>
      </c>
      <c r="N13">
        <f>SUM(G13:M13)-12</f>
        <v>61</v>
      </c>
    </row>
    <row r="15" spans="3:4" ht="15">
      <c r="C15" s="8"/>
      <c r="D15" t="s">
        <v>91</v>
      </c>
    </row>
  </sheetData>
  <sheetProtection/>
  <printOptions gridLines="1"/>
  <pageMargins left="0.38" right="0.51" top="1" bottom="1" header="0.5" footer="0.5"/>
  <pageSetup orientation="landscape" paperSize="9" r:id="rId1"/>
  <headerFooter alignWithMargins="0">
    <oddHeader>&amp;LSammanställning
KZ2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Tietoenator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Sune Qvarnlöf</dc:creator>
  <cp:keywords/>
  <dc:description/>
  <cp:lastModifiedBy>Stefan</cp:lastModifiedBy>
  <cp:lastPrinted>2011-05-15T12:18:42Z</cp:lastPrinted>
  <dcterms:created xsi:type="dcterms:W3CDTF">2011-05-14T14:38:08Z</dcterms:created>
  <dcterms:modified xsi:type="dcterms:W3CDTF">2011-05-15T19:11:49Z</dcterms:modified>
  <cp:category/>
  <cp:version/>
  <cp:contentType/>
  <cp:contentStatus/>
</cp:coreProperties>
</file>